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\Manuskripte - Projekte\Manuskripte\EGFR-KO-Obesity\EGFR-KO-VSMC_induzierbar-HFD\EGFR-KO-VSMC-HFD-manuscript\"/>
    </mc:Choice>
  </mc:AlternateContent>
  <bookViews>
    <workbookView xWindow="0" yWindow="0" windowWidth="23040" windowHeight="8904"/>
  </bookViews>
  <sheets>
    <sheet name="mRNA" sheetId="2" r:id="rId1"/>
    <sheet name="gProfiler" sheetId="1" r:id="rId2"/>
    <sheet name="GOrilla" sheetId="3" r:id="rId3"/>
  </sheets>
  <definedNames>
    <definedName name="_xlnm.Print_Area" localSheetId="2">GOrilla!$A$1:$G$19</definedName>
    <definedName name="_xlnm.Print_Area" localSheetId="1">gProfiler!$A$1:$J$6</definedName>
    <definedName name="_xlnm.Print_Area" localSheetId="0">mRNA!$A$1:$J$20</definedName>
  </definedNames>
  <calcPr calcId="162913"/>
</workbook>
</file>

<file path=xl/calcChain.xml><?xml version="1.0" encoding="utf-8"?>
<calcChain xmlns="http://schemas.openxmlformats.org/spreadsheetml/2006/main">
  <c r="A1" i="2" l="1"/>
  <c r="G6" i="2" l="1"/>
  <c r="H6" i="2"/>
  <c r="G10" i="2"/>
  <c r="H10" i="2"/>
  <c r="G20" i="2"/>
  <c r="H20" i="2"/>
  <c r="G5" i="2"/>
  <c r="H5" i="2"/>
  <c r="G16" i="2"/>
  <c r="H16" i="2"/>
  <c r="G3" i="2"/>
  <c r="H3" i="2"/>
  <c r="G17" i="2"/>
  <c r="H17" i="2"/>
  <c r="G18" i="2"/>
  <c r="H18" i="2"/>
  <c r="G14" i="2"/>
  <c r="H14" i="2"/>
  <c r="G8" i="2"/>
  <c r="H8" i="2"/>
  <c r="G11" i="2"/>
  <c r="H11" i="2"/>
  <c r="G13" i="2"/>
  <c r="H13" i="2"/>
  <c r="G2" i="2"/>
  <c r="H2" i="2"/>
  <c r="G7" i="2"/>
  <c r="H7" i="2"/>
  <c r="G4" i="2"/>
  <c r="H4" i="2"/>
  <c r="G19" i="2"/>
  <c r="H19" i="2"/>
  <c r="G12" i="2"/>
  <c r="H12" i="2"/>
  <c r="G9" i="2"/>
  <c r="H9" i="2"/>
  <c r="H15" i="2"/>
  <c r="G15" i="2"/>
</calcChain>
</file>

<file path=xl/sharedStrings.xml><?xml version="1.0" encoding="utf-8"?>
<sst xmlns="http://schemas.openxmlformats.org/spreadsheetml/2006/main" count="105" uniqueCount="95">
  <si>
    <t>#</t>
  </si>
  <si>
    <t>signf</t>
  </si>
  <si>
    <t>p-value</t>
  </si>
  <si>
    <t>T</t>
  </si>
  <si>
    <t>Q</t>
  </si>
  <si>
    <t>Q&amp;T</t>
  </si>
  <si>
    <t>Q&amp;T/Q</t>
  </si>
  <si>
    <t>Q&amp;T/T</t>
  </si>
  <si>
    <t>term ID</t>
  </si>
  <si>
    <t>t type</t>
  </si>
  <si>
    <t>t group</t>
  </si>
  <si>
    <t>t name</t>
  </si>
  <si>
    <t>t depth</t>
  </si>
  <si>
    <t>Q&amp;T list</t>
  </si>
  <si>
    <t>!</t>
  </si>
  <si>
    <t>HP:0008341</t>
  </si>
  <si>
    <t>hp</t>
  </si>
  <si>
    <t xml:space="preserve">   Distal renal tubular acidosis</t>
  </si>
  <si>
    <t>SLC4A1,CAR2</t>
  </si>
  <si>
    <t>KEGG:04966</t>
  </si>
  <si>
    <t>keg</t>
  </si>
  <si>
    <t xml:space="preserve">   Collecting duct acid secretion</t>
  </si>
  <si>
    <t>Mlph</t>
  </si>
  <si>
    <t>melanophilin [Source:MGI Symbol;Acc:MGI:2176380]</t>
  </si>
  <si>
    <t>Casq1</t>
  </si>
  <si>
    <t>calsequestrin 1 [Source:MGI Symbol;Acc:MGI:1309468]</t>
  </si>
  <si>
    <t>Kif26b</t>
  </si>
  <si>
    <t>kinesin family member 26B [Source:MGI Symbol;Acc:MGI:2447076]</t>
  </si>
  <si>
    <t>Smox</t>
  </si>
  <si>
    <t>spermine oxidase [Source:MGI Symbol;Acc:MGI:2445356]</t>
  </si>
  <si>
    <t>Car2</t>
  </si>
  <si>
    <t>carbonic anhydrase 2 [Source:MGI Symbol;Acc:MGI:88269]</t>
  </si>
  <si>
    <t>Arhgef19</t>
  </si>
  <si>
    <t>Rho guanine nucleotide exchange factor (GEF) 19 [Source:MGI Symbol;Acc:MGI:1925912]</t>
  </si>
  <si>
    <t>Prr15</t>
  </si>
  <si>
    <t>proline rich 15 [Source:MGI Symbol;Acc:MGI:1925254]</t>
  </si>
  <si>
    <t>Slc41a3</t>
  </si>
  <si>
    <t>solute carrier family 41, member 3 [Source:MGI Symbol;Acc:MGI:1918949]</t>
  </si>
  <si>
    <t>Mgp</t>
  </si>
  <si>
    <t>matrix Gla protein [Source:MGI Symbol;Acc:MGI:96976]</t>
  </si>
  <si>
    <t>Fosb</t>
  </si>
  <si>
    <t>FBJ osteosarcoma oncogene B [Source:MGI Symbol;Acc:MGI:95575]</t>
  </si>
  <si>
    <t>Klc3</t>
  </si>
  <si>
    <t>kinesin light chain 3 [Source:MGI Symbol;Acc:MGI:1277971]</t>
  </si>
  <si>
    <t>Acan</t>
  </si>
  <si>
    <t>aggrecan [Source:MGI Symbol;Acc:MGI:99602]</t>
  </si>
  <si>
    <t>Erich1</t>
  </si>
  <si>
    <t>glutamate rich 1 [Source:MGI Symbol;Acc:MGI:3588201]</t>
  </si>
  <si>
    <t>Arrdc2</t>
  </si>
  <si>
    <t>arrestin domain containing 2 [Source:MGI Symbol;Acc:MGI:1918057]</t>
  </si>
  <si>
    <t>Slc4a1</t>
  </si>
  <si>
    <t>solute carrier family 4 (anion exchanger), member 1 [Source:MGI Symbol;Acc:MGI:109393]</t>
  </si>
  <si>
    <t>Klhl38</t>
  </si>
  <si>
    <t>kelch-like 38 [Source:MGI Symbol;Acc:MGI:3045310]</t>
  </si>
  <si>
    <t>Kcnq3</t>
  </si>
  <si>
    <t>potassium voltage-gated channel, subfamily Q, member 3 [Source:MGI Symbol;Acc:MGI:1336181]</t>
  </si>
  <si>
    <t>NM_053015</t>
  </si>
  <si>
    <t>NM_009813</t>
  </si>
  <si>
    <t>NM_001161665</t>
  </si>
  <si>
    <t>NM_009801</t>
  </si>
  <si>
    <t>NM_172520</t>
  </si>
  <si>
    <t>NM_030024</t>
  </si>
  <si>
    <t>NM_008597</t>
  </si>
  <si>
    <t>NM_008036</t>
  </si>
  <si>
    <t>NM_001286039</t>
  </si>
  <si>
    <t>NM_007424</t>
  </si>
  <si>
    <t>NM_001034862</t>
  </si>
  <si>
    <t>NM_027560</t>
  </si>
  <si>
    <t>NM_011403</t>
  </si>
  <si>
    <t>NM_177755</t>
  </si>
  <si>
    <t>NM_152923</t>
  </si>
  <si>
    <t>FC</t>
  </si>
  <si>
    <t>No enrichment</t>
  </si>
  <si>
    <t>Pdgfc</t>
  </si>
  <si>
    <t>Klk10</t>
  </si>
  <si>
    <t>NM_133712</t>
  </si>
  <si>
    <t>kallikrein related-peptidase 10 [Source:MGI Symbol;Acc:MGI:1916790]</t>
  </si>
  <si>
    <t>NM_019971</t>
  </si>
  <si>
    <t>platelet-derived growth factor, C polypeptide [Source:MGI Symbol;Acc:MGI:1859631]</t>
  </si>
  <si>
    <t>NM_001037493</t>
  </si>
  <si>
    <t>NM_001177833</t>
  </si>
  <si>
    <t>REAC:R-MMU-1480926</t>
  </si>
  <si>
    <t>rea</t>
  </si>
  <si>
    <t xml:space="preserve">   O2/CO2 exchange in erythrocytes</t>
  </si>
  <si>
    <t>REAC:R-MMU-1237044</t>
  </si>
  <si>
    <t xml:space="preserve">    Erythrocytes take up carbon dioxide and release oxygen</t>
  </si>
  <si>
    <t>REAC:R-MMU-1247673</t>
  </si>
  <si>
    <t xml:space="preserve">    Erythrocytes take up oxygen and release carbon dioxide</t>
  </si>
  <si>
    <t>Thresholds: Cohen_d &gt;|2| &amp; FPM &gt;5 &amp; FC &gt;|1.5|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</si>
  <si>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C</t>
    </r>
  </si>
  <si>
    <t>aorta</t>
  </si>
  <si>
    <t>KO_SFD-mean</t>
  </si>
  <si>
    <t>KO_SFD-sd</t>
  </si>
  <si>
    <t>KO_HFD-mean</t>
  </si>
  <si>
    <t>KO_HFD_sd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</si>
</sst>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80" zoomScaleNormal="80" workbookViewId="0">
      <selection activeCell="F2" sqref="F2"/>
    </sheetView>
  </sheetViews>
  <sheetFormatPr baseColWidth="10" defaultRowHeight="14.4" x14ac:dyDescent="0.3"/>
  <cols>
    <col min="2" max="2" width="2.77734375" customWidth="1"/>
    <col min="4" max="5" width="11.5546875" bestFit="1" customWidth="1"/>
    <col min="6" max="6" width="12.5546875" bestFit="1" customWidth="1"/>
    <col min="7" max="7" width="11.5546875" bestFit="1" customWidth="1"/>
    <col min="9" max="9" width="2.77734375" customWidth="1"/>
    <col min="10" max="10" width="14" bestFit="1" customWidth="1"/>
    <col min="11" max="11" width="85.77734375" bestFit="1" customWidth="1"/>
  </cols>
  <sheetData>
    <row r="1" spans="1:11" ht="28.8" x14ac:dyDescent="0.3">
      <c r="A1" s="7">
        <f>COUNTA(A2:A2000)</f>
        <v>19</v>
      </c>
      <c r="B1" s="7"/>
      <c r="C1" s="7" t="s">
        <v>91</v>
      </c>
      <c r="D1" s="7" t="s">
        <v>92</v>
      </c>
      <c r="E1" s="7" t="s">
        <v>93</v>
      </c>
      <c r="F1" s="7" t="s">
        <v>94</v>
      </c>
      <c r="G1" s="7" t="s">
        <v>71</v>
      </c>
      <c r="H1" s="7" t="s">
        <v>89</v>
      </c>
      <c r="I1" s="8"/>
      <c r="J1" s="9" t="s">
        <v>90</v>
      </c>
      <c r="K1" s="6" t="s">
        <v>88</v>
      </c>
    </row>
    <row r="2" spans="1:11" x14ac:dyDescent="0.3">
      <c r="A2" t="s">
        <v>44</v>
      </c>
      <c r="C2" s="2">
        <v>12.901637121297206</v>
      </c>
      <c r="D2" s="2">
        <v>2.6673105606765328</v>
      </c>
      <c r="E2" s="2">
        <v>24.255895817707973</v>
      </c>
      <c r="F2" s="2">
        <v>4.1405685866129369</v>
      </c>
      <c r="G2" s="3">
        <f t="shared" ref="G2:G20" si="0">E2/C2</f>
        <v>1.8800634051059981</v>
      </c>
      <c r="H2" s="2">
        <f t="shared" ref="H2:H20" si="1">E2-C2</f>
        <v>11.354258696410767</v>
      </c>
      <c r="J2" t="s">
        <v>65</v>
      </c>
      <c r="K2" t="s">
        <v>45</v>
      </c>
    </row>
    <row r="3" spans="1:11" x14ac:dyDescent="0.3">
      <c r="A3" t="s">
        <v>32</v>
      </c>
      <c r="C3" s="2">
        <v>8.0001157324579104</v>
      </c>
      <c r="D3" s="2">
        <v>1.8613173843146773</v>
      </c>
      <c r="E3" s="2">
        <v>13.7282081830671</v>
      </c>
      <c r="F3" s="2">
        <v>2.5959550753931389</v>
      </c>
      <c r="G3" s="3">
        <f t="shared" si="0"/>
        <v>1.716001198253831</v>
      </c>
      <c r="H3" s="2">
        <f t="shared" si="1"/>
        <v>5.7280924506091893</v>
      </c>
      <c r="J3" t="s">
        <v>60</v>
      </c>
      <c r="K3" t="s">
        <v>33</v>
      </c>
    </row>
    <row r="4" spans="1:11" x14ac:dyDescent="0.3">
      <c r="A4" t="s">
        <v>48</v>
      </c>
      <c r="C4" s="2">
        <v>3.5070462904064126</v>
      </c>
      <c r="D4" s="2">
        <v>1.0636568752087225</v>
      </c>
      <c r="E4" s="2">
        <v>6.4928947939272152</v>
      </c>
      <c r="F4" s="2">
        <v>1.6893222224135787</v>
      </c>
      <c r="G4" s="3">
        <f t="shared" si="0"/>
        <v>1.8513855410715976</v>
      </c>
      <c r="H4" s="2">
        <f t="shared" si="1"/>
        <v>2.9858485035208027</v>
      </c>
      <c r="J4" t="s">
        <v>67</v>
      </c>
      <c r="K4" t="s">
        <v>49</v>
      </c>
    </row>
    <row r="5" spans="1:11" x14ac:dyDescent="0.3">
      <c r="A5" t="s">
        <v>30</v>
      </c>
      <c r="C5" s="2">
        <v>3.9796027177197297</v>
      </c>
      <c r="D5" s="2">
        <v>1.6273755057946022</v>
      </c>
      <c r="E5" s="2">
        <v>11.57573345008066</v>
      </c>
      <c r="F5" s="2">
        <v>4.8238293133332402</v>
      </c>
      <c r="G5" s="3">
        <f t="shared" si="0"/>
        <v>2.90876609329321</v>
      </c>
      <c r="H5" s="2">
        <f t="shared" si="1"/>
        <v>7.5961307323609306</v>
      </c>
      <c r="J5" t="s">
        <v>59</v>
      </c>
      <c r="K5" t="s">
        <v>31</v>
      </c>
    </row>
    <row r="6" spans="1:11" x14ac:dyDescent="0.3">
      <c r="A6" t="s">
        <v>24</v>
      </c>
      <c r="C6" s="2">
        <v>25.772269978699349</v>
      </c>
      <c r="D6" s="2">
        <v>5.292837805372173</v>
      </c>
      <c r="E6" s="2">
        <v>40.178264492412623</v>
      </c>
      <c r="F6" s="2">
        <v>8.4368989635727356</v>
      </c>
      <c r="G6" s="3">
        <f t="shared" si="0"/>
        <v>1.5589726681281764</v>
      </c>
      <c r="H6" s="2">
        <f t="shared" si="1"/>
        <v>14.405994513713274</v>
      </c>
      <c r="J6" t="s">
        <v>57</v>
      </c>
      <c r="K6" t="s">
        <v>25</v>
      </c>
    </row>
    <row r="7" spans="1:11" x14ac:dyDescent="0.3">
      <c r="A7" t="s">
        <v>46</v>
      </c>
      <c r="C7" s="2">
        <v>3.796869377945745</v>
      </c>
      <c r="D7" s="2">
        <v>0.34211634507412869</v>
      </c>
      <c r="E7" s="2">
        <v>5.9891689152740852</v>
      </c>
      <c r="F7" s="2">
        <v>0.74158991058034052</v>
      </c>
      <c r="G7" s="3">
        <f t="shared" si="0"/>
        <v>1.577396617872185</v>
      </c>
      <c r="H7" s="2">
        <f t="shared" si="1"/>
        <v>2.1922995373283403</v>
      </c>
      <c r="J7" t="s">
        <v>66</v>
      </c>
      <c r="K7" t="s">
        <v>47</v>
      </c>
    </row>
    <row r="8" spans="1:11" x14ac:dyDescent="0.3">
      <c r="A8" t="s">
        <v>40</v>
      </c>
      <c r="C8" s="2">
        <v>12.153525700181239</v>
      </c>
      <c r="D8" s="2">
        <v>3.8633519391815536</v>
      </c>
      <c r="E8" s="2">
        <v>24.795035300277725</v>
      </c>
      <c r="F8" s="2">
        <v>5.4304802526246165</v>
      </c>
      <c r="G8" s="3">
        <f t="shared" si="0"/>
        <v>2.0401516326993057</v>
      </c>
      <c r="H8" s="2">
        <f t="shared" si="1"/>
        <v>12.641509600096485</v>
      </c>
      <c r="J8" t="s">
        <v>63</v>
      </c>
      <c r="K8" t="s">
        <v>41</v>
      </c>
    </row>
    <row r="9" spans="1:11" x14ac:dyDescent="0.3">
      <c r="A9" t="s">
        <v>54</v>
      </c>
      <c r="C9" s="2">
        <v>7.2488360864309396</v>
      </c>
      <c r="D9" s="2">
        <v>2.6538153152626203</v>
      </c>
      <c r="E9" s="2">
        <v>15.317708137789227</v>
      </c>
      <c r="F9" s="2">
        <v>2.2020510345186626</v>
      </c>
      <c r="G9" s="3">
        <f t="shared" si="0"/>
        <v>2.11312657027276</v>
      </c>
      <c r="H9" s="2">
        <f t="shared" si="1"/>
        <v>8.0688720513582872</v>
      </c>
      <c r="J9" t="s">
        <v>70</v>
      </c>
      <c r="K9" t="s">
        <v>55</v>
      </c>
    </row>
    <row r="10" spans="1:11" x14ac:dyDescent="0.3">
      <c r="A10" t="s">
        <v>26</v>
      </c>
      <c r="C10" s="2">
        <v>16.095576643515123</v>
      </c>
      <c r="D10" s="2">
        <v>3.7373543389660768</v>
      </c>
      <c r="E10" s="2">
        <v>25.639452340791074</v>
      </c>
      <c r="F10" s="2">
        <v>1.50542573387686</v>
      </c>
      <c r="G10" s="3">
        <f t="shared" si="0"/>
        <v>1.5929502190976899</v>
      </c>
      <c r="H10" s="2">
        <f t="shared" si="1"/>
        <v>9.5438756972759506</v>
      </c>
      <c r="J10" t="s">
        <v>58</v>
      </c>
      <c r="K10" t="s">
        <v>27</v>
      </c>
    </row>
    <row r="11" spans="1:11" x14ac:dyDescent="0.3">
      <c r="A11" t="s">
        <v>42</v>
      </c>
      <c r="C11" s="2">
        <v>3.6819244029767129</v>
      </c>
      <c r="D11" s="2">
        <v>1.1221475181443641</v>
      </c>
      <c r="E11" s="2">
        <v>5.8598804518327201</v>
      </c>
      <c r="F11" s="2">
        <v>0.20002811849924412</v>
      </c>
      <c r="G11" s="3">
        <f t="shared" si="0"/>
        <v>1.5915265525536599</v>
      </c>
      <c r="H11" s="2">
        <f t="shared" si="1"/>
        <v>2.1779560488560072</v>
      </c>
      <c r="J11" t="s">
        <v>64</v>
      </c>
      <c r="K11" t="s">
        <v>43</v>
      </c>
    </row>
    <row r="12" spans="1:11" x14ac:dyDescent="0.3">
      <c r="A12" t="s">
        <v>52</v>
      </c>
      <c r="C12" s="2">
        <v>4.381175767332417</v>
      </c>
      <c r="D12" s="2">
        <v>1.0092178539962429</v>
      </c>
      <c r="E12" s="2">
        <v>6.9027649918511873</v>
      </c>
      <c r="F12" s="2">
        <v>1.2146339658551895</v>
      </c>
      <c r="G12" s="3">
        <f t="shared" si="0"/>
        <v>1.5755508015269837</v>
      </c>
      <c r="H12" s="2">
        <f t="shared" si="1"/>
        <v>2.5215892245187703</v>
      </c>
      <c r="J12" t="s">
        <v>69</v>
      </c>
      <c r="K12" t="s">
        <v>53</v>
      </c>
    </row>
    <row r="13" spans="1:11" x14ac:dyDescent="0.3">
      <c r="A13" t="s">
        <v>74</v>
      </c>
      <c r="C13" s="2">
        <v>5.5321164526264397</v>
      </c>
      <c r="D13" s="2">
        <v>1.5054139207899659</v>
      </c>
      <c r="E13" s="2">
        <v>9.0905732143521121</v>
      </c>
      <c r="F13" s="2">
        <v>1.9005413291533579</v>
      </c>
      <c r="G13" s="3">
        <f t="shared" si="0"/>
        <v>1.6432360548079663</v>
      </c>
      <c r="H13" s="2">
        <f t="shared" si="1"/>
        <v>3.5584567617256724</v>
      </c>
      <c r="J13" t="s">
        <v>75</v>
      </c>
      <c r="K13" t="s">
        <v>76</v>
      </c>
    </row>
    <row r="14" spans="1:11" x14ac:dyDescent="0.3">
      <c r="A14" t="s">
        <v>38</v>
      </c>
      <c r="C14" s="2">
        <v>732.17534714615772</v>
      </c>
      <c r="D14" s="2">
        <v>175.43106872355946</v>
      </c>
      <c r="E14" s="2">
        <v>1216.3628788031874</v>
      </c>
      <c r="F14" s="2">
        <v>127.8162935863505</v>
      </c>
      <c r="G14" s="3">
        <f t="shared" si="0"/>
        <v>1.6612999652942093</v>
      </c>
      <c r="H14" s="2">
        <f t="shared" si="1"/>
        <v>484.18753165702969</v>
      </c>
      <c r="J14" t="s">
        <v>62</v>
      </c>
      <c r="K14" t="s">
        <v>39</v>
      </c>
    </row>
    <row r="15" spans="1:11" x14ac:dyDescent="0.3">
      <c r="A15" t="s">
        <v>22</v>
      </c>
      <c r="C15" s="2">
        <v>2.4264078174953951</v>
      </c>
      <c r="D15" s="2">
        <v>1.0039011337022787</v>
      </c>
      <c r="E15" s="2">
        <v>5.2032661705668772</v>
      </c>
      <c r="F15" s="2">
        <v>1.5434595706018768</v>
      </c>
      <c r="G15" s="3">
        <f t="shared" si="0"/>
        <v>2.1444318358394638</v>
      </c>
      <c r="H15" s="2">
        <f t="shared" si="1"/>
        <v>2.7768583530714821</v>
      </c>
      <c r="J15" t="s">
        <v>56</v>
      </c>
      <c r="K15" t="s">
        <v>23</v>
      </c>
    </row>
    <row r="16" spans="1:11" x14ac:dyDescent="0.3">
      <c r="A16" t="s">
        <v>73</v>
      </c>
      <c r="C16" s="2">
        <v>15.149516540233225</v>
      </c>
      <c r="D16" s="2">
        <v>3.691403506367386</v>
      </c>
      <c r="E16" s="2">
        <v>23.340004606401322</v>
      </c>
      <c r="F16" s="2">
        <v>3.0765081800552072</v>
      </c>
      <c r="G16" s="3">
        <f t="shared" si="0"/>
        <v>1.5406435277598638</v>
      </c>
      <c r="H16" s="2">
        <f t="shared" si="1"/>
        <v>8.190488066168097</v>
      </c>
      <c r="J16" t="s">
        <v>77</v>
      </c>
      <c r="K16" t="s">
        <v>78</v>
      </c>
    </row>
    <row r="17" spans="1:11" x14ac:dyDescent="0.3">
      <c r="A17" t="s">
        <v>34</v>
      </c>
      <c r="C17" s="2">
        <v>4.5576636804713857</v>
      </c>
      <c r="D17" s="2">
        <v>0.73329115675812184</v>
      </c>
      <c r="E17" s="2">
        <v>7.8297231045124018</v>
      </c>
      <c r="F17" s="2">
        <v>1.6689583624087028</v>
      </c>
      <c r="G17" s="3">
        <f t="shared" si="0"/>
        <v>1.7179247205231687</v>
      </c>
      <c r="H17" s="2">
        <f t="shared" si="1"/>
        <v>3.2720594240410161</v>
      </c>
      <c r="J17" t="s">
        <v>61</v>
      </c>
      <c r="K17" t="s">
        <v>35</v>
      </c>
    </row>
    <row r="18" spans="1:11" x14ac:dyDescent="0.3">
      <c r="A18" t="s">
        <v>36</v>
      </c>
      <c r="C18" s="2">
        <v>11.455054902441377</v>
      </c>
      <c r="D18" s="2">
        <v>3.0933809546827153</v>
      </c>
      <c r="E18" s="2">
        <v>17.763909856814202</v>
      </c>
      <c r="F18" s="2">
        <v>0.68005859678960145</v>
      </c>
      <c r="G18" s="3">
        <f t="shared" si="0"/>
        <v>1.5507485566942363</v>
      </c>
      <c r="H18" s="2">
        <f t="shared" si="1"/>
        <v>6.3088549543728245</v>
      </c>
      <c r="J18" t="s">
        <v>79</v>
      </c>
      <c r="K18" t="s">
        <v>37</v>
      </c>
    </row>
    <row r="19" spans="1:11" x14ac:dyDescent="0.3">
      <c r="A19" t="s">
        <v>50</v>
      </c>
      <c r="C19" s="2">
        <v>8.5135367421884176</v>
      </c>
      <c r="D19" s="2">
        <v>4.9341112311104336</v>
      </c>
      <c r="E19" s="2">
        <v>23.900767388914325</v>
      </c>
      <c r="F19" s="2">
        <v>7.7299244269069289</v>
      </c>
      <c r="G19" s="3">
        <f t="shared" si="0"/>
        <v>2.8073840652469655</v>
      </c>
      <c r="H19" s="2">
        <f t="shared" si="1"/>
        <v>15.387230646725907</v>
      </c>
      <c r="J19" t="s">
        <v>68</v>
      </c>
      <c r="K19" t="s">
        <v>51</v>
      </c>
    </row>
    <row r="20" spans="1:11" x14ac:dyDescent="0.3">
      <c r="A20" t="s">
        <v>28</v>
      </c>
      <c r="C20" s="2">
        <v>4.7456409401183572</v>
      </c>
      <c r="D20" s="2">
        <v>1.0040057577473289</v>
      </c>
      <c r="E20" s="2">
        <v>7.2126619638539493</v>
      </c>
      <c r="F20" s="2">
        <v>0.596879984249437</v>
      </c>
      <c r="G20" s="3">
        <f t="shared" si="0"/>
        <v>1.5198499117116231</v>
      </c>
      <c r="H20" s="2">
        <f t="shared" si="1"/>
        <v>2.4670210237355921</v>
      </c>
      <c r="J20" t="s">
        <v>80</v>
      </c>
      <c r="K20" t="s">
        <v>29</v>
      </c>
    </row>
  </sheetData>
  <sortState ref="A2:G34">
    <sortCondition ref="A2:A34"/>
  </sortState>
  <pageMargins left="0.70866141732283472" right="0.70866141732283472" top="0.78740157480314965" bottom="0.78740157480314965" header="0.31496062992125984" footer="0.31496062992125984"/>
  <pageSetup paperSize="9" orientation="landscape" horizontalDpi="1200" verticalDpi="1200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workbookViewId="0">
      <pane ySplit="1" topLeftCell="A2" activePane="bottomLeft" state="frozen"/>
      <selection pane="bottomLeft" activeCell="E15" sqref="E15"/>
    </sheetView>
  </sheetViews>
  <sheetFormatPr baseColWidth="10" defaultColWidth="9.109375" defaultRowHeight="14.4" x14ac:dyDescent="0.3"/>
  <cols>
    <col min="1" max="8" width="9.109375" style="1"/>
    <col min="9" max="9" width="20.109375" style="1" bestFit="1" customWidth="1"/>
    <col min="10" max="11" width="9.109375" style="1"/>
    <col min="12" max="12" width="48.6640625" bestFit="1" customWidth="1"/>
    <col min="13" max="13" width="9.109375" style="1"/>
    <col min="14" max="14" width="12.44140625" bestFit="1" customWidth="1"/>
  </cols>
  <sheetData>
    <row r="1" spans="1:14" s="8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9" t="s">
        <v>12</v>
      </c>
      <c r="N1" s="8" t="s">
        <v>13</v>
      </c>
    </row>
    <row r="2" spans="1:14" x14ac:dyDescent="0.3">
      <c r="A2" s="4">
        <v>1</v>
      </c>
      <c r="B2" s="4" t="s">
        <v>14</v>
      </c>
      <c r="C2" s="5">
        <v>1.4200000000000001E-2</v>
      </c>
      <c r="D2" s="4">
        <v>4</v>
      </c>
      <c r="E2" s="4">
        <v>7</v>
      </c>
      <c r="F2" s="4">
        <v>2</v>
      </c>
      <c r="G2" s="4">
        <v>0.28599999999999998</v>
      </c>
      <c r="H2" s="4">
        <v>0.5</v>
      </c>
      <c r="I2" t="s">
        <v>15</v>
      </c>
      <c r="J2" s="1" t="s">
        <v>16</v>
      </c>
      <c r="K2" s="1">
        <v>1</v>
      </c>
      <c r="L2" t="s">
        <v>17</v>
      </c>
      <c r="M2" s="1">
        <v>1</v>
      </c>
      <c r="N2" t="s">
        <v>18</v>
      </c>
    </row>
    <row r="3" spans="1:14" x14ac:dyDescent="0.3">
      <c r="A3" s="4">
        <v>1</v>
      </c>
      <c r="B3" s="4" t="s">
        <v>14</v>
      </c>
      <c r="C3" s="5">
        <v>1.0699999999999999E-2</v>
      </c>
      <c r="D3" s="4">
        <v>28</v>
      </c>
      <c r="E3" s="4">
        <v>7</v>
      </c>
      <c r="F3" s="4">
        <v>2</v>
      </c>
      <c r="G3" s="4">
        <v>0.28599999999999998</v>
      </c>
      <c r="H3" s="4">
        <v>7.0999999999999994E-2</v>
      </c>
      <c r="I3" t="s">
        <v>19</v>
      </c>
      <c r="J3" s="1" t="s">
        <v>20</v>
      </c>
      <c r="K3" s="1">
        <v>2</v>
      </c>
      <c r="L3" t="s">
        <v>21</v>
      </c>
      <c r="M3" s="1">
        <v>1</v>
      </c>
      <c r="N3" t="s">
        <v>18</v>
      </c>
    </row>
    <row r="4" spans="1:14" x14ac:dyDescent="0.3">
      <c r="A4" s="4">
        <v>1</v>
      </c>
      <c r="B4" s="4" t="s">
        <v>14</v>
      </c>
      <c r="C4" s="5">
        <v>9.2399999999999999E-3</v>
      </c>
      <c r="D4" s="4">
        <v>14</v>
      </c>
      <c r="E4" s="4">
        <v>8</v>
      </c>
      <c r="F4" s="4">
        <v>2</v>
      </c>
      <c r="G4" s="4">
        <v>0.25</v>
      </c>
      <c r="H4" s="4">
        <v>0.14299999999999999</v>
      </c>
      <c r="I4" t="s">
        <v>81</v>
      </c>
      <c r="J4" s="1" t="s">
        <v>82</v>
      </c>
      <c r="K4" s="1">
        <v>3</v>
      </c>
      <c r="L4" t="s">
        <v>83</v>
      </c>
      <c r="M4" s="1">
        <v>1</v>
      </c>
      <c r="N4" t="s">
        <v>18</v>
      </c>
    </row>
    <row r="5" spans="1:14" x14ac:dyDescent="0.3">
      <c r="A5" s="4">
        <v>1</v>
      </c>
      <c r="B5" s="4" t="s">
        <v>14</v>
      </c>
      <c r="C5" s="5">
        <v>9.2399999999999999E-3</v>
      </c>
      <c r="D5" s="4">
        <v>14</v>
      </c>
      <c r="E5" s="4">
        <v>8</v>
      </c>
      <c r="F5" s="4">
        <v>2</v>
      </c>
      <c r="G5" s="4">
        <v>0.25</v>
      </c>
      <c r="H5" s="4">
        <v>0.14299999999999999</v>
      </c>
      <c r="I5" t="s">
        <v>84</v>
      </c>
      <c r="J5" s="1" t="s">
        <v>82</v>
      </c>
      <c r="K5" s="1">
        <v>3</v>
      </c>
      <c r="L5" t="s">
        <v>85</v>
      </c>
      <c r="M5" s="1">
        <v>2</v>
      </c>
      <c r="N5" t="s">
        <v>18</v>
      </c>
    </row>
    <row r="6" spans="1:14" x14ac:dyDescent="0.3">
      <c r="A6" s="4">
        <v>1</v>
      </c>
      <c r="B6" s="4" t="s">
        <v>14</v>
      </c>
      <c r="C6" s="5">
        <v>4.5799999999999999E-3</v>
      </c>
      <c r="D6" s="4">
        <v>10</v>
      </c>
      <c r="E6" s="4">
        <v>8</v>
      </c>
      <c r="F6" s="4">
        <v>2</v>
      </c>
      <c r="G6" s="4">
        <v>0.25</v>
      </c>
      <c r="H6" s="4">
        <v>0.2</v>
      </c>
      <c r="I6" t="s">
        <v>86</v>
      </c>
      <c r="J6" s="1" t="s">
        <v>82</v>
      </c>
      <c r="K6" s="1">
        <v>3</v>
      </c>
      <c r="L6" t="s">
        <v>87</v>
      </c>
      <c r="M6" s="1">
        <v>2</v>
      </c>
      <c r="N6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6" sqref="E6"/>
    </sheetView>
  </sheetViews>
  <sheetFormatPr baseColWidth="10" defaultRowHeight="14.4" x14ac:dyDescent="0.3"/>
  <cols>
    <col min="1" max="1" width="13.5546875" bestFit="1" customWidth="1"/>
  </cols>
  <sheetData>
    <row r="1" spans="1:1" x14ac:dyDescent="0.3">
      <c r="A1" s="8" t="s">
        <v>72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mRNA</vt:lpstr>
      <vt:lpstr>gProfiler</vt:lpstr>
      <vt:lpstr>GOrilla</vt:lpstr>
      <vt:lpstr>GOrilla!Druckbereich</vt:lpstr>
      <vt:lpstr>gProfiler!Druckbereich</vt:lpstr>
      <vt:lpstr>mRNA!Druckbereich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Gekle, Michael</dc:creator>
  <cp:lastModifiedBy>Gekle, Michael</cp:lastModifiedBy>
  <cp:lastPrinted>2019-08-26T17:11:26Z</cp:lastPrinted>
  <dcterms:created xsi:type="dcterms:W3CDTF">2018-02-22T15:00:36Z</dcterms:created>
  <dcterms:modified xsi:type="dcterms:W3CDTF">2019-09-07T14:29:43Z</dcterms:modified>
</cp:coreProperties>
</file>